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600" windowHeight="9030"/>
  </bookViews>
  <sheets>
    <sheet name="Мониторы" sheetId="2" r:id="rId1"/>
  </sheets>
  <definedNames>
    <definedName name="_xlnm._FilterDatabase" localSheetId="0" hidden="1">Мониторы!$A$1:$Q$1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5" i="2" l="1"/>
  <c r="M5" i="2" s="1"/>
  <c r="K4" i="2"/>
  <c r="M4" i="2" s="1"/>
  <c r="K3" i="2"/>
  <c r="M3" i="2" s="1"/>
  <c r="O5" i="2" l="1"/>
  <c r="N5" i="2"/>
  <c r="O4" i="2"/>
  <c r="N4" i="2"/>
  <c r="O3" i="2"/>
  <c r="N3" i="2"/>
  <c r="K2" i="2"/>
  <c r="M2" i="2" l="1"/>
  <c r="O2" i="2" s="1"/>
  <c r="N2" i="2" l="1"/>
</calcChain>
</file>

<file path=xl/sharedStrings.xml><?xml version="1.0" encoding="utf-8"?>
<sst xmlns="http://schemas.openxmlformats.org/spreadsheetml/2006/main" count="49" uniqueCount="24">
  <si>
    <t>Вид рекламы</t>
  </si>
  <si>
    <t>Фото</t>
  </si>
  <si>
    <t>Ролик, сек.</t>
  </si>
  <si>
    <t>Маршруты</t>
  </si>
  <si>
    <t>Самара</t>
  </si>
  <si>
    <t xml:space="preserve"> Город</t>
  </si>
  <si>
    <t>Ссылка</t>
  </si>
  <si>
    <t>Реклама на мониторах внутри салона</t>
  </si>
  <si>
    <t>Троллейбусы, трамваи, автобусы</t>
  </si>
  <si>
    <t>Количество мониторов</t>
  </si>
  <si>
    <t>Количество ТС</t>
  </si>
  <si>
    <t xml:space="preserve">Выходов в час на 1 мониторе </t>
  </si>
  <si>
    <t xml:space="preserve">Выходов в сутки на  1 мониторе </t>
  </si>
  <si>
    <t>Период, дней</t>
  </si>
  <si>
    <t>Выходов за период на 1 мониторе</t>
  </si>
  <si>
    <t>Выходов за период на всех мониторах</t>
  </si>
  <si>
    <t>Стоимость за период на всех мониторах</t>
  </si>
  <si>
    <t>Схема движения</t>
  </si>
  <si>
    <t>Марка ТС</t>
  </si>
  <si>
    <t>Время работы мониторов</t>
  </si>
  <si>
    <t>ПН-ВС: с 06:00 до 23:00</t>
  </si>
  <si>
    <t>Вид ТС</t>
  </si>
  <si>
    <r>
      <rPr>
        <sz val="10"/>
        <color rgb="FFFF0000"/>
        <rFont val="Calibri"/>
        <family val="2"/>
        <scheme val="minor"/>
      </rPr>
      <t>Троллейбусы</t>
    </r>
    <r>
      <rPr>
        <sz val="10"/>
        <color theme="1"/>
        <rFont val="Calibri"/>
        <family val="2"/>
        <scheme val="minor"/>
      </rPr>
      <t xml:space="preserve">: АКСМ, Адмирал. </t>
    </r>
    <r>
      <rPr>
        <sz val="10"/>
        <color rgb="FFFF0000"/>
        <rFont val="Calibri"/>
        <family val="2"/>
        <scheme val="minor"/>
      </rPr>
      <t>Трамваи</t>
    </r>
    <r>
      <rPr>
        <sz val="10"/>
        <color theme="1"/>
        <rFont val="Calibri"/>
        <family val="2"/>
        <scheme val="minor"/>
      </rPr>
      <t xml:space="preserve">: Tatra3, Т701. </t>
    </r>
    <r>
      <rPr>
        <sz val="10"/>
        <color rgb="FFFF0000"/>
        <rFont val="Calibri"/>
        <family val="2"/>
        <scheme val="minor"/>
      </rPr>
      <t>Атобусы</t>
    </r>
    <r>
      <rPr>
        <sz val="10"/>
        <color theme="1"/>
        <rFont val="Calibri"/>
        <family val="2"/>
        <scheme val="minor"/>
      </rPr>
      <t>: Лиаз, МАЗ, Лотос</t>
    </r>
  </si>
  <si>
    <r>
      <rPr>
        <sz val="10"/>
        <color rgb="FFFF0000"/>
        <rFont val="Calibri"/>
        <family val="2"/>
        <scheme val="minor"/>
      </rPr>
      <t>Трамваи:</t>
    </r>
    <r>
      <rPr>
        <sz val="10"/>
        <color theme="1"/>
        <rFont val="Calibri"/>
        <family val="2"/>
        <scheme val="minor"/>
      </rPr>
      <t xml:space="preserve"> 1, 3, 4, 5, 16, 18, 19, 20, 20к, 22, 24. </t>
    </r>
    <r>
      <rPr>
        <sz val="10"/>
        <color rgb="FFFF0000"/>
        <rFont val="Calibri"/>
        <family val="2"/>
        <scheme val="minor"/>
      </rPr>
      <t>Троллейбусы:</t>
    </r>
    <r>
      <rPr>
        <sz val="10"/>
        <color theme="1"/>
        <rFont val="Calibri"/>
        <family val="2"/>
        <scheme val="minor"/>
      </rPr>
      <t xml:space="preserve"> 4, 4к, 6, 8, 12, 13, 15, 17, 18, 19, 20. </t>
    </r>
    <r>
      <rPr>
        <sz val="10"/>
        <color rgb="FFFF0000"/>
        <rFont val="Calibri"/>
        <family val="2"/>
        <scheme val="minor"/>
      </rPr>
      <t>Автобусы</t>
    </r>
    <r>
      <rPr>
        <sz val="10"/>
        <color theme="1"/>
        <rFont val="Calibri"/>
        <family val="2"/>
        <scheme val="minor"/>
      </rPr>
      <t>: 50 ,41, 1, 47, 26, 34, 67, 26, 50, 76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</si>
</sst>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rgb="FF3366FF"/>
      <name val="Calibri"/>
      <family val="2"/>
      <scheme val="minor"/>
    </font>
    <font>
      <sz val="10"/>
      <color rgb="FFFF0000"/>
      <name val="Calibri"/>
      <family val="2"/>
      <scheme val="minor"/>
    </font>
    <font>
      <u/>
      <sz val="10"/>
      <color rgb="FF0066FF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7" fillId="0" borderId="1" xfId="1" applyNumberFormat="1" applyFont="1" applyFill="1" applyBorder="1" applyAlignment="1">
      <alignment horizontal="center" vertical="center" wrapText="1"/>
    </xf>
    <xf numFmtId="0" fontId="1" fillId="0" borderId="1" xfId="1" applyNumberFormat="1" applyFont="1" applyFill="1" applyBorder="1" applyAlignment="1">
      <alignment horizontal="center" vertical="center" wrapText="1"/>
    </xf>
    <xf numFmtId="0" fontId="5" fillId="0" borderId="1" xfId="1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mruColors>
      <color rgb="FF0066FF"/>
      <color rgb="FF3366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ikiroutes.info/samara/catalog" TargetMode="External"/><Relationship Id="rId3" Type="http://schemas.openxmlformats.org/officeDocument/2006/relationships/hyperlink" Target="https://disk.yandex.ru/d/L7mNN2Gn4JfQWw" TargetMode="External"/><Relationship Id="rId7" Type="http://schemas.openxmlformats.org/officeDocument/2006/relationships/hyperlink" Target="https://disk.yandex.ru/d/L7mNN2Gn4JfQWw" TargetMode="External"/><Relationship Id="rId2" Type="http://schemas.openxmlformats.org/officeDocument/2006/relationships/hyperlink" Target="https://wikiroutes.info/samara/catalog" TargetMode="External"/><Relationship Id="rId1" Type="http://schemas.openxmlformats.org/officeDocument/2006/relationships/hyperlink" Target="https://disk.yandex.ru/d/L7mNN2Gn4JfQWw" TargetMode="External"/><Relationship Id="rId6" Type="http://schemas.openxmlformats.org/officeDocument/2006/relationships/hyperlink" Target="https://wikiroutes.info/samara/catalog" TargetMode="External"/><Relationship Id="rId5" Type="http://schemas.openxmlformats.org/officeDocument/2006/relationships/hyperlink" Target="https://disk.yandex.ru/d/L7mNN2Gn4JfQWw" TargetMode="External"/><Relationship Id="rId4" Type="http://schemas.openxmlformats.org/officeDocument/2006/relationships/hyperlink" Target="https://wikiroutes.info/samara/catalog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"/>
  <sheetViews>
    <sheetView tabSelected="1" workbookViewId="0">
      <selection activeCell="D2" sqref="D2"/>
    </sheetView>
  </sheetViews>
  <sheetFormatPr defaultRowHeight="12.75" x14ac:dyDescent="0.25"/>
  <cols>
    <col min="1" max="1" width="11" style="1" customWidth="1"/>
    <col min="2" max="2" width="20" style="1" customWidth="1"/>
    <col min="3" max="3" width="16.42578125" style="1" customWidth="1"/>
    <col min="4" max="4" width="23" style="1" customWidth="1"/>
    <col min="5" max="5" width="9.5703125" style="1" customWidth="1"/>
    <col min="6" max="6" width="17" style="1" customWidth="1"/>
    <col min="7" max="7" width="14.7109375" style="1" customWidth="1"/>
    <col min="8" max="8" width="14.28515625" style="1" customWidth="1"/>
    <col min="9" max="9" width="18.7109375" style="1" customWidth="1"/>
    <col min="10" max="10" width="17" style="1" customWidth="1"/>
    <col min="11" max="11" width="23" style="1" customWidth="1"/>
    <col min="12" max="12" width="16.85546875" style="1" customWidth="1"/>
    <col min="13" max="13" width="25.42578125" style="1" customWidth="1"/>
    <col min="14" max="14" width="28" style="1" customWidth="1"/>
    <col min="15" max="15" width="25.140625" style="1" customWidth="1"/>
    <col min="16" max="16" width="25.7109375" style="1" customWidth="1"/>
    <col min="17" max="17" width="19.42578125" style="1" customWidth="1"/>
    <col min="18" max="16384" width="9.140625" style="1"/>
  </cols>
  <sheetData>
    <row r="1" spans="1:17" ht="25.5" x14ac:dyDescent="0.25">
      <c r="A1" s="4" t="s">
        <v>5</v>
      </c>
      <c r="B1" s="4" t="s">
        <v>0</v>
      </c>
      <c r="C1" s="4" t="s">
        <v>21</v>
      </c>
      <c r="D1" s="4" t="s">
        <v>18</v>
      </c>
      <c r="E1" s="4" t="s">
        <v>1</v>
      </c>
      <c r="F1" s="5" t="s">
        <v>10</v>
      </c>
      <c r="G1" s="4" t="s">
        <v>9</v>
      </c>
      <c r="H1" s="5" t="s">
        <v>2</v>
      </c>
      <c r="I1" s="4" t="s">
        <v>11</v>
      </c>
      <c r="J1" s="5" t="s">
        <v>19</v>
      </c>
      <c r="K1" s="4" t="s">
        <v>12</v>
      </c>
      <c r="L1" s="5" t="s">
        <v>13</v>
      </c>
      <c r="M1" s="5" t="s">
        <v>14</v>
      </c>
      <c r="N1" s="5" t="s">
        <v>15</v>
      </c>
      <c r="O1" s="5" t="s">
        <v>16</v>
      </c>
      <c r="P1" s="5" t="s">
        <v>3</v>
      </c>
      <c r="Q1" s="5" t="s">
        <v>17</v>
      </c>
    </row>
    <row r="2" spans="1:17" s="2" customFormat="1" ht="63.75" x14ac:dyDescent="0.25">
      <c r="A2" s="6" t="s">
        <v>4</v>
      </c>
      <c r="B2" s="7" t="s">
        <v>7</v>
      </c>
      <c r="C2" s="7" t="s">
        <v>8</v>
      </c>
      <c r="D2" s="7" t="s">
        <v>22</v>
      </c>
      <c r="E2" s="8" t="s">
        <v>1</v>
      </c>
      <c r="F2" s="7">
        <v>184</v>
      </c>
      <c r="G2" s="7">
        <v>379</v>
      </c>
      <c r="H2" s="7">
        <v>5</v>
      </c>
      <c r="I2" s="6">
        <v>4</v>
      </c>
      <c r="J2" s="7" t="s">
        <v>20</v>
      </c>
      <c r="K2" s="7">
        <f>15*I2</f>
        <v>60</v>
      </c>
      <c r="L2" s="7">
        <v>15</v>
      </c>
      <c r="M2" s="7">
        <f>K2*L2</f>
        <v>900</v>
      </c>
      <c r="N2" s="7">
        <f t="shared" ref="N2" si="0">M2*G2</f>
        <v>341100</v>
      </c>
      <c r="O2" s="3">
        <f>(0.007*M2*H2)*G2</f>
        <v>11938.5</v>
      </c>
      <c r="P2" s="9" t="s">
        <v>23</v>
      </c>
      <c r="Q2" s="10" t="s">
        <v>6</v>
      </c>
    </row>
    <row r="3" spans="1:17" s="2" customFormat="1" ht="63.75" x14ac:dyDescent="0.25">
      <c r="A3" s="6" t="s">
        <v>4</v>
      </c>
      <c r="B3" s="7" t="s">
        <v>7</v>
      </c>
      <c r="C3" s="7" t="s">
        <v>8</v>
      </c>
      <c r="D3" s="7" t="s">
        <v>22</v>
      </c>
      <c r="E3" s="8" t="s">
        <v>1</v>
      </c>
      <c r="F3" s="7">
        <v>184</v>
      </c>
      <c r="G3" s="7">
        <v>379</v>
      </c>
      <c r="H3" s="7">
        <v>5</v>
      </c>
      <c r="I3" s="6">
        <v>6</v>
      </c>
      <c r="J3" s="7" t="s">
        <v>20</v>
      </c>
      <c r="K3" s="7">
        <f>15*I3</f>
        <v>90</v>
      </c>
      <c r="L3" s="7">
        <v>15</v>
      </c>
      <c r="M3" s="7">
        <f>K3*L3</f>
        <v>1350</v>
      </c>
      <c r="N3" s="7">
        <f t="shared" ref="N3:N5" si="1">M3*G3</f>
        <v>511650</v>
      </c>
      <c r="O3" s="3">
        <f>(0.007*M3*H3)*G3</f>
        <v>17907.750000000004</v>
      </c>
      <c r="P3" s="9" t="s">
        <v>23</v>
      </c>
      <c r="Q3" s="10" t="s">
        <v>6</v>
      </c>
    </row>
    <row r="4" spans="1:17" s="2" customFormat="1" ht="63.75" x14ac:dyDescent="0.25">
      <c r="A4" s="6" t="s">
        <v>4</v>
      </c>
      <c r="B4" s="7" t="s">
        <v>7</v>
      </c>
      <c r="C4" s="7" t="s">
        <v>8</v>
      </c>
      <c r="D4" s="7" t="s">
        <v>22</v>
      </c>
      <c r="E4" s="8" t="s">
        <v>1</v>
      </c>
      <c r="F4" s="7">
        <v>184</v>
      </c>
      <c r="G4" s="7">
        <v>379</v>
      </c>
      <c r="H4" s="7">
        <v>5</v>
      </c>
      <c r="I4" s="6">
        <v>12</v>
      </c>
      <c r="J4" s="7" t="s">
        <v>20</v>
      </c>
      <c r="K4" s="7">
        <f>15*I4</f>
        <v>180</v>
      </c>
      <c r="L4" s="7">
        <v>15</v>
      </c>
      <c r="M4" s="7">
        <f>K4*L4</f>
        <v>2700</v>
      </c>
      <c r="N4" s="7">
        <f t="shared" si="1"/>
        <v>1023300</v>
      </c>
      <c r="O4" s="3">
        <f>(0.007*M4*H4)*G4</f>
        <v>35815.500000000007</v>
      </c>
      <c r="P4" s="9" t="s">
        <v>23</v>
      </c>
      <c r="Q4" s="10" t="s">
        <v>6</v>
      </c>
    </row>
    <row r="5" spans="1:17" s="2" customFormat="1" ht="63.75" x14ac:dyDescent="0.25">
      <c r="A5" s="6" t="s">
        <v>4</v>
      </c>
      <c r="B5" s="7" t="s">
        <v>7</v>
      </c>
      <c r="C5" s="7" t="s">
        <v>8</v>
      </c>
      <c r="D5" s="7" t="s">
        <v>22</v>
      </c>
      <c r="E5" s="8" t="s">
        <v>1</v>
      </c>
      <c r="F5" s="7">
        <v>184</v>
      </c>
      <c r="G5" s="7">
        <v>379</v>
      </c>
      <c r="H5" s="7">
        <v>5</v>
      </c>
      <c r="I5" s="6">
        <v>20</v>
      </c>
      <c r="J5" s="7" t="s">
        <v>20</v>
      </c>
      <c r="K5" s="7">
        <f>15*I5</f>
        <v>300</v>
      </c>
      <c r="L5" s="7">
        <v>15</v>
      </c>
      <c r="M5" s="7">
        <f>K5*L5</f>
        <v>4500</v>
      </c>
      <c r="N5" s="7">
        <f t="shared" si="1"/>
        <v>1705500</v>
      </c>
      <c r="O5" s="3">
        <f>(0.007*M5*H5)*G5</f>
        <v>59692.5</v>
      </c>
      <c r="P5" s="9" t="s">
        <v>23</v>
      </c>
      <c r="Q5" s="10" t="s">
        <v>6</v>
      </c>
    </row>
  </sheetData>
  <autoFilter ref="A1:Q1"/>
  <hyperlinks>
    <hyperlink ref="E2" r:id="rId1"/>
    <hyperlink ref="Q2" r:id="rId2"/>
    <hyperlink ref="E3" r:id="rId3"/>
    <hyperlink ref="Q3" r:id="rId4"/>
    <hyperlink ref="E4" r:id="rId5"/>
    <hyperlink ref="Q4" r:id="rId6"/>
    <hyperlink ref="E5" r:id="rId7"/>
    <hyperlink ref="Q5" r:id="rId8"/>
  </hyperlinks>
  <pageMargins left="0.7" right="0.7" top="0.75" bottom="0.75" header="0.3" footer="0.3"/>
  <pageSetup paperSize="9" orientation="portrait" r:id="rId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Мониторы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2026-03-07T15:38:25Z</dcterms:modified>
</cp:coreProperties>
</file>