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стойки" sheetId="4" r:id="rId1"/>
  </sheets>
  <definedNames>
    <definedName name="_xlnm._FilterDatabase" localSheetId="0" hidden="1">Видеостойки!$A$1:$V$1</definedName>
  </definedNames>
  <calcPr calcId="162913"/>
</workbook>
</file>

<file path=xl/calcChain.xml><?xml version="1.0" encoding="utf-8"?>
<calcChain xmlns="http://schemas.openxmlformats.org/spreadsheetml/2006/main">
  <c r="P9" i="4" l="1"/>
  <c r="R9" i="4" s="1"/>
  <c r="P8" i="4"/>
  <c r="R8" i="4" s="1"/>
  <c r="P3" i="4"/>
  <c r="P4" i="4"/>
  <c r="P5" i="4"/>
  <c r="P6" i="4"/>
  <c r="P7" i="4"/>
  <c r="P2" i="4"/>
  <c r="R2" i="4" s="1"/>
  <c r="T2" i="4" s="1"/>
  <c r="T8" i="4" l="1"/>
  <c r="S8" i="4"/>
  <c r="T9" i="4"/>
  <c r="S9" i="4"/>
  <c r="S2" i="4"/>
  <c r="R7" i="4"/>
  <c r="R6" i="4"/>
  <c r="R5" i="4"/>
  <c r="R4" i="4"/>
  <c r="R3" i="4"/>
  <c r="T3" i="4" l="1"/>
  <c r="S3" i="4"/>
  <c r="T4" i="4"/>
  <c r="S4" i="4"/>
  <c r="T5" i="4"/>
  <c r="S5" i="4"/>
  <c r="T6" i="4"/>
  <c r="S6" i="4"/>
  <c r="T7" i="4"/>
  <c r="S7" i="4"/>
</calcChain>
</file>

<file path=xl/sharedStrings.xml><?xml version="1.0" encoding="utf-8"?>
<sst xmlns="http://schemas.openxmlformats.org/spreadsheetml/2006/main" count="125" uniqueCount="60">
  <si>
    <t>Город</t>
  </si>
  <si>
    <t>Адрес</t>
  </si>
  <si>
    <t>Самара</t>
  </si>
  <si>
    <t>Фото</t>
  </si>
  <si>
    <t>Код</t>
  </si>
  <si>
    <t>Период, дней</t>
  </si>
  <si>
    <t>Сторона</t>
  </si>
  <si>
    <t>А</t>
  </si>
  <si>
    <t>Название ТЦ</t>
  </si>
  <si>
    <t>СВ-1</t>
  </si>
  <si>
    <t xml:space="preserve"> 1 этаж фойе</t>
  </si>
  <si>
    <t>ОЦ Мичурина</t>
  </si>
  <si>
    <t>Универсам-3</t>
  </si>
  <si>
    <t>Супермаркет Пчелка</t>
  </si>
  <si>
    <t>4 магазина</t>
  </si>
  <si>
    <t>СВ-2</t>
  </si>
  <si>
    <t>СВ-3</t>
  </si>
  <si>
    <t>СВ-4</t>
  </si>
  <si>
    <t>СВ-5</t>
  </si>
  <si>
    <t>СВ-6</t>
  </si>
  <si>
    <t>Вид рекламы</t>
  </si>
  <si>
    <t>Реклама на видеостойке</t>
  </si>
  <si>
    <t>Локация</t>
  </si>
  <si>
    <t>Торговый центр</t>
  </si>
  <si>
    <t>Ди Порт</t>
  </si>
  <si>
    <t>Европа</t>
  </si>
  <si>
    <t>Молот</t>
  </si>
  <si>
    <t>Карта</t>
  </si>
  <si>
    <t>Ссылка</t>
  </si>
  <si>
    <t>Координаты</t>
  </si>
  <si>
    <t>Заводское шоссе 111</t>
  </si>
  <si>
    <t>53.194459, 50.247535</t>
  </si>
  <si>
    <t>53.188638, 50.091731</t>
  </si>
  <si>
    <t>улица Фрунзе, 96</t>
  </si>
  <si>
    <t>53.202513, 50.136458</t>
  </si>
  <si>
    <t>улица Мичурина, 52</t>
  </si>
  <si>
    <t>Революционная улица, 133</t>
  </si>
  <si>
    <t>53.198030, 50.177475</t>
  </si>
  <si>
    <t>53.188568, 50.089126</t>
  </si>
  <si>
    <t>улица Куйбышева, 84</t>
  </si>
  <si>
    <t>Расположение конструкции</t>
  </si>
  <si>
    <t>Размеры, м.</t>
  </si>
  <si>
    <t>Способ показа</t>
  </si>
  <si>
    <t>Статичная картинка, видеоролик</t>
  </si>
  <si>
    <t>Количество конструкций</t>
  </si>
  <si>
    <t>Ролик, сек.</t>
  </si>
  <si>
    <t xml:space="preserve"> Выходов в час на 1 конструкции</t>
  </si>
  <si>
    <t>График работы</t>
  </si>
  <si>
    <t>ПН-ВС: 10:00 - 22:00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</si>
  <si>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</si>
  <si>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</si>
  <si>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</si>
  <si>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Парк Хаус</t>
  </si>
  <si>
    <t>Московское шоссе, 81Б</t>
  </si>
  <si>
    <t>53.233284, 50.200966</t>
  </si>
  <si>
    <t>СВ-7</t>
  </si>
  <si>
    <t>СВ-8</t>
  </si>
  <si>
    <t>1,28х1,92</t>
  </si>
  <si>
    <t>16,64х1,92</t>
  </si>
  <si>
    <t>Стоимость за период на 1 конструкции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</si>
</sst>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UwrW-8" TargetMode="External"/><Relationship Id="rId13" Type="http://schemas.openxmlformats.org/officeDocument/2006/relationships/hyperlink" Target="https://disk.yandex.ru/i/UwmYBxhWS6ymOA" TargetMode="External"/><Relationship Id="rId3" Type="http://schemas.openxmlformats.org/officeDocument/2006/relationships/hyperlink" Target="https://disk.yandex.ru/i/sUXlNaT-GV1GSg" TargetMode="External"/><Relationship Id="rId7" Type="http://schemas.openxmlformats.org/officeDocument/2006/relationships/hyperlink" Target="https://yandex.ru/maps/-/CPUwrCph" TargetMode="External"/><Relationship Id="rId12" Type="http://schemas.openxmlformats.org/officeDocument/2006/relationships/hyperlink" Target="https://yandex.ru/maps/-/CPUw7Vz9" TargetMode="External"/><Relationship Id="rId2" Type="http://schemas.openxmlformats.org/officeDocument/2006/relationships/hyperlink" Target="https://disk.yandex.ru/i/H3Tdoz54cmg2sw" TargetMode="External"/><Relationship Id="rId1" Type="http://schemas.openxmlformats.org/officeDocument/2006/relationships/hyperlink" Target="https://disk.yandex.ru/i/9e-tYC6ByNLV_w" TargetMode="External"/><Relationship Id="rId6" Type="http://schemas.openxmlformats.org/officeDocument/2006/relationships/hyperlink" Target="https://yandex.ru/maps/-/CPUwrN3m" TargetMode="External"/><Relationship Id="rId11" Type="http://schemas.openxmlformats.org/officeDocument/2006/relationships/hyperlink" Target="https://yandex.ru/maps/-/CPUw7Vz9" TargetMode="External"/><Relationship Id="rId5" Type="http://schemas.openxmlformats.org/officeDocument/2006/relationships/hyperlink" Target="https://disk.yandex.ru/i/rCoL3BuxQrhp1A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PUwr27a" TargetMode="External"/><Relationship Id="rId4" Type="http://schemas.openxmlformats.org/officeDocument/2006/relationships/hyperlink" Target="https://disk.yandex.ru/i/h97FvcXvkf0UtQ" TargetMode="External"/><Relationship Id="rId9" Type="http://schemas.openxmlformats.org/officeDocument/2006/relationships/hyperlink" Target="https://yandex.ru/maps/-/CPUwrHzS" TargetMode="External"/><Relationship Id="rId14" Type="http://schemas.openxmlformats.org/officeDocument/2006/relationships/hyperlink" Target="https://disk.yandex.ru/i/KrBao-Yd6lN8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workbookViewId="0">
      <selection activeCell="E3" sqref="E3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85546875" style="1" customWidth="1"/>
    <col min="4" max="4" width="17.85546875" style="1" customWidth="1"/>
    <col min="5" max="5" width="23.42578125" style="3" customWidth="1"/>
    <col min="6" max="6" width="10" style="3" customWidth="1"/>
    <col min="7" max="7" width="17.7109375" style="3" customWidth="1"/>
    <col min="8" max="8" width="9.5703125" style="4" customWidth="1"/>
    <col min="9" max="9" width="15.42578125" style="4" customWidth="1"/>
    <col min="10" max="10" width="12.140625" style="1" customWidth="1"/>
    <col min="11" max="11" width="17.140625" style="1" customWidth="1"/>
    <col min="12" max="12" width="15.5703125" style="1" customWidth="1"/>
    <col min="13" max="13" width="22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2.85546875" style="2" customWidth="1"/>
    <col min="21" max="21" width="8.7109375" style="1" customWidth="1"/>
    <col min="22" max="22" width="19" style="1" customWidth="1"/>
    <col min="23" max="16384" width="9.140625" style="1"/>
  </cols>
  <sheetData>
    <row r="1" spans="1:22" s="3" customFormat="1" ht="25.5" x14ac:dyDescent="0.25">
      <c r="A1" s="6" t="s">
        <v>0</v>
      </c>
      <c r="B1" s="6" t="s">
        <v>20</v>
      </c>
      <c r="C1" s="6" t="s">
        <v>22</v>
      </c>
      <c r="D1" s="6" t="s">
        <v>8</v>
      </c>
      <c r="E1" s="6" t="s">
        <v>1</v>
      </c>
      <c r="F1" s="6" t="s">
        <v>27</v>
      </c>
      <c r="G1" s="6" t="s">
        <v>40</v>
      </c>
      <c r="H1" s="6" t="s">
        <v>3</v>
      </c>
      <c r="I1" s="6" t="s">
        <v>41</v>
      </c>
      <c r="J1" s="6" t="s">
        <v>6</v>
      </c>
      <c r="K1" s="6" t="s">
        <v>42</v>
      </c>
      <c r="L1" s="6" t="s">
        <v>44</v>
      </c>
      <c r="M1" s="13" t="s">
        <v>45</v>
      </c>
      <c r="N1" s="6" t="s">
        <v>46</v>
      </c>
      <c r="O1" s="6" t="s">
        <v>47</v>
      </c>
      <c r="P1" s="6" t="s">
        <v>49</v>
      </c>
      <c r="Q1" s="6" t="s">
        <v>5</v>
      </c>
      <c r="R1" s="6" t="s">
        <v>50</v>
      </c>
      <c r="S1" s="6" t="s">
        <v>51</v>
      </c>
      <c r="T1" s="6" t="s">
        <v>59</v>
      </c>
      <c r="U1" s="6" t="s">
        <v>4</v>
      </c>
      <c r="V1" s="6" t="s">
        <v>29</v>
      </c>
    </row>
    <row r="2" spans="1:22" ht="38.25" x14ac:dyDescent="0.25">
      <c r="A2" s="7" t="s">
        <v>2</v>
      </c>
      <c r="B2" s="7" t="s">
        <v>21</v>
      </c>
      <c r="C2" s="7" t="s">
        <v>23</v>
      </c>
      <c r="D2" s="7" t="s">
        <v>24</v>
      </c>
      <c r="E2" s="7" t="s">
        <v>30</v>
      </c>
      <c r="F2" s="8" t="s">
        <v>28</v>
      </c>
      <c r="G2" s="7" t="s">
        <v>10</v>
      </c>
      <c r="H2" s="8" t="s">
        <v>3</v>
      </c>
      <c r="I2" s="9"/>
      <c r="J2" s="7" t="s">
        <v>7</v>
      </c>
      <c r="K2" s="7" t="s">
        <v>43</v>
      </c>
      <c r="L2" s="7">
        <v>1</v>
      </c>
      <c r="M2" s="7">
        <v>10</v>
      </c>
      <c r="N2" s="7">
        <v>12</v>
      </c>
      <c r="O2" s="7" t="s">
        <v>48</v>
      </c>
      <c r="P2" s="7">
        <f>12*N2</f>
        <v>144</v>
      </c>
      <c r="Q2" s="7">
        <v>30</v>
      </c>
      <c r="R2" s="7">
        <f>P2*Q2</f>
        <v>4320</v>
      </c>
      <c r="S2" s="7">
        <f>R2*L2</f>
        <v>4320</v>
      </c>
      <c r="T2" s="5">
        <f>0.6*R2*M2</f>
        <v>25920</v>
      </c>
      <c r="U2" s="7" t="s">
        <v>9</v>
      </c>
      <c r="V2" s="7" t="s">
        <v>31</v>
      </c>
    </row>
    <row r="3" spans="1:22" ht="38.25" x14ac:dyDescent="0.25">
      <c r="A3" s="7" t="s">
        <v>2</v>
      </c>
      <c r="B3" s="7" t="s">
        <v>21</v>
      </c>
      <c r="C3" s="7" t="s">
        <v>23</v>
      </c>
      <c r="D3" s="7" t="s">
        <v>25</v>
      </c>
      <c r="E3" s="7" t="s">
        <v>33</v>
      </c>
      <c r="F3" s="8" t="s">
        <v>28</v>
      </c>
      <c r="G3" s="7" t="s">
        <v>10</v>
      </c>
      <c r="H3" s="8" t="s">
        <v>3</v>
      </c>
      <c r="I3" s="9"/>
      <c r="J3" s="7" t="s">
        <v>7</v>
      </c>
      <c r="K3" s="7" t="s">
        <v>43</v>
      </c>
      <c r="L3" s="7">
        <v>1</v>
      </c>
      <c r="M3" s="7">
        <v>10</v>
      </c>
      <c r="N3" s="7">
        <v>12</v>
      </c>
      <c r="O3" s="7" t="s">
        <v>48</v>
      </c>
      <c r="P3" s="7">
        <f t="shared" ref="P3:P9" si="0">12*N3</f>
        <v>144</v>
      </c>
      <c r="Q3" s="7">
        <v>30</v>
      </c>
      <c r="R3" s="7">
        <f t="shared" ref="R3:R7" si="1">P3*Q3</f>
        <v>4320</v>
      </c>
      <c r="S3" s="7">
        <f t="shared" ref="S3:S9" si="2">R3*L3</f>
        <v>4320</v>
      </c>
      <c r="T3" s="5">
        <f t="shared" ref="T3:T7" si="3">0.6*R3*M3</f>
        <v>25920</v>
      </c>
      <c r="U3" s="7" t="s">
        <v>15</v>
      </c>
      <c r="V3" s="7" t="s">
        <v>32</v>
      </c>
    </row>
    <row r="4" spans="1:22" ht="38.25" x14ac:dyDescent="0.25">
      <c r="A4" s="7" t="s">
        <v>2</v>
      </c>
      <c r="B4" s="7" t="s">
        <v>21</v>
      </c>
      <c r="C4" s="7" t="s">
        <v>23</v>
      </c>
      <c r="D4" s="7" t="s">
        <v>11</v>
      </c>
      <c r="E4" s="7" t="s">
        <v>35</v>
      </c>
      <c r="F4" s="8" t="s">
        <v>28</v>
      </c>
      <c r="G4" s="7" t="s">
        <v>10</v>
      </c>
      <c r="H4" s="8" t="s">
        <v>3</v>
      </c>
      <c r="I4" s="9"/>
      <c r="J4" s="7" t="s">
        <v>7</v>
      </c>
      <c r="K4" s="7" t="s">
        <v>43</v>
      </c>
      <c r="L4" s="7">
        <v>1</v>
      </c>
      <c r="M4" s="7">
        <v>10</v>
      </c>
      <c r="N4" s="7">
        <v>12</v>
      </c>
      <c r="O4" s="7" t="s">
        <v>48</v>
      </c>
      <c r="P4" s="7">
        <f t="shared" si="0"/>
        <v>144</v>
      </c>
      <c r="Q4" s="7">
        <v>30</v>
      </c>
      <c r="R4" s="7">
        <f t="shared" si="1"/>
        <v>4320</v>
      </c>
      <c r="S4" s="7">
        <f t="shared" si="2"/>
        <v>4320</v>
      </c>
      <c r="T4" s="5">
        <f t="shared" si="3"/>
        <v>25920</v>
      </c>
      <c r="U4" s="7" t="s">
        <v>16</v>
      </c>
      <c r="V4" s="7" t="s">
        <v>34</v>
      </c>
    </row>
    <row r="5" spans="1:22" ht="38.25" x14ac:dyDescent="0.25">
      <c r="A5" s="7" t="s">
        <v>2</v>
      </c>
      <c r="B5" s="7" t="s">
        <v>21</v>
      </c>
      <c r="C5" s="7" t="s">
        <v>23</v>
      </c>
      <c r="D5" s="7" t="s">
        <v>12</v>
      </c>
      <c r="E5" s="7" t="s">
        <v>36</v>
      </c>
      <c r="F5" s="8" t="s">
        <v>28</v>
      </c>
      <c r="G5" s="7" t="s">
        <v>10</v>
      </c>
      <c r="H5" s="8" t="s">
        <v>3</v>
      </c>
      <c r="I5" s="9"/>
      <c r="J5" s="7" t="s">
        <v>7</v>
      </c>
      <c r="K5" s="7" t="s">
        <v>43</v>
      </c>
      <c r="L5" s="7">
        <v>1</v>
      </c>
      <c r="M5" s="7">
        <v>10</v>
      </c>
      <c r="N5" s="7">
        <v>12</v>
      </c>
      <c r="O5" s="7" t="s">
        <v>48</v>
      </c>
      <c r="P5" s="7">
        <f t="shared" si="0"/>
        <v>144</v>
      </c>
      <c r="Q5" s="7">
        <v>30</v>
      </c>
      <c r="R5" s="7">
        <f t="shared" si="1"/>
        <v>4320</v>
      </c>
      <c r="S5" s="7">
        <f t="shared" si="2"/>
        <v>4320</v>
      </c>
      <c r="T5" s="5">
        <f t="shared" si="3"/>
        <v>25920</v>
      </c>
      <c r="U5" s="7" t="s">
        <v>17</v>
      </c>
      <c r="V5" s="7" t="s">
        <v>37</v>
      </c>
    </row>
    <row r="6" spans="1:22" ht="38.25" x14ac:dyDescent="0.25">
      <c r="A6" s="7" t="s">
        <v>2</v>
      </c>
      <c r="B6" s="7" t="s">
        <v>21</v>
      </c>
      <c r="C6" s="7" t="s">
        <v>23</v>
      </c>
      <c r="D6" s="7" t="s">
        <v>26</v>
      </c>
      <c r="E6" s="7" t="s">
        <v>39</v>
      </c>
      <c r="F6" s="8" t="s">
        <v>28</v>
      </c>
      <c r="G6" s="7" t="s">
        <v>10</v>
      </c>
      <c r="H6" s="8" t="s">
        <v>3</v>
      </c>
      <c r="I6" s="9"/>
      <c r="J6" s="7" t="s">
        <v>7</v>
      </c>
      <c r="K6" s="7" t="s">
        <v>43</v>
      </c>
      <c r="L6" s="7">
        <v>1</v>
      </c>
      <c r="M6" s="7">
        <v>10</v>
      </c>
      <c r="N6" s="7">
        <v>12</v>
      </c>
      <c r="O6" s="7" t="s">
        <v>48</v>
      </c>
      <c r="P6" s="7">
        <f t="shared" si="0"/>
        <v>144</v>
      </c>
      <c r="Q6" s="7">
        <v>30</v>
      </c>
      <c r="R6" s="7">
        <f t="shared" si="1"/>
        <v>4320</v>
      </c>
      <c r="S6" s="7">
        <f t="shared" si="2"/>
        <v>4320</v>
      </c>
      <c r="T6" s="5">
        <f t="shared" si="3"/>
        <v>25920</v>
      </c>
      <c r="U6" s="7" t="s">
        <v>18</v>
      </c>
      <c r="V6" s="7" t="s">
        <v>38</v>
      </c>
    </row>
    <row r="7" spans="1:22" ht="38.25" x14ac:dyDescent="0.25">
      <c r="A7" s="7" t="s">
        <v>2</v>
      </c>
      <c r="B7" s="7" t="s">
        <v>21</v>
      </c>
      <c r="C7" s="7" t="s">
        <v>23</v>
      </c>
      <c r="D7" s="10" t="s">
        <v>13</v>
      </c>
      <c r="E7" s="10" t="s">
        <v>14</v>
      </c>
      <c r="F7" s="7" t="s">
        <v>28</v>
      </c>
      <c r="G7" s="7" t="s">
        <v>10</v>
      </c>
      <c r="H7" s="7" t="s">
        <v>3</v>
      </c>
      <c r="I7" s="11"/>
      <c r="J7" s="7" t="s">
        <v>7</v>
      </c>
      <c r="K7" s="7" t="s">
        <v>43</v>
      </c>
      <c r="L7" s="7">
        <v>4</v>
      </c>
      <c r="M7" s="7">
        <v>10</v>
      </c>
      <c r="N7" s="7">
        <v>12</v>
      </c>
      <c r="O7" s="7" t="s">
        <v>48</v>
      </c>
      <c r="P7" s="7">
        <f t="shared" si="0"/>
        <v>144</v>
      </c>
      <c r="Q7" s="7">
        <v>30</v>
      </c>
      <c r="R7" s="7">
        <f t="shared" si="1"/>
        <v>4320</v>
      </c>
      <c r="S7" s="7">
        <f t="shared" si="2"/>
        <v>17280</v>
      </c>
      <c r="T7" s="5">
        <f t="shared" si="3"/>
        <v>25920</v>
      </c>
      <c r="U7" s="7" t="s">
        <v>19</v>
      </c>
      <c r="V7" s="7"/>
    </row>
    <row r="8" spans="1:22" ht="38.25" x14ac:dyDescent="0.25">
      <c r="A8" s="7" t="s">
        <v>2</v>
      </c>
      <c r="B8" s="7" t="s">
        <v>21</v>
      </c>
      <c r="C8" s="7" t="s">
        <v>23</v>
      </c>
      <c r="D8" s="12" t="s">
        <v>52</v>
      </c>
      <c r="E8" s="7" t="s">
        <v>53</v>
      </c>
      <c r="F8" s="8" t="s">
        <v>28</v>
      </c>
      <c r="G8" s="7"/>
      <c r="H8" s="14" t="s">
        <v>3</v>
      </c>
      <c r="I8" s="12" t="s">
        <v>57</v>
      </c>
      <c r="J8" s="7" t="s">
        <v>7</v>
      </c>
      <c r="K8" s="7" t="s">
        <v>43</v>
      </c>
      <c r="L8" s="7">
        <v>1</v>
      </c>
      <c r="M8" s="7">
        <v>10</v>
      </c>
      <c r="N8" s="12">
        <v>30</v>
      </c>
      <c r="O8" s="7" t="s">
        <v>48</v>
      </c>
      <c r="P8" s="12">
        <f t="shared" si="0"/>
        <v>360</v>
      </c>
      <c r="Q8" s="7">
        <v>30</v>
      </c>
      <c r="R8" s="7">
        <f t="shared" ref="R8:R9" si="4">P8*Q8</f>
        <v>10800</v>
      </c>
      <c r="S8" s="7">
        <f t="shared" si="2"/>
        <v>10800</v>
      </c>
      <c r="T8" s="5">
        <f>0.25*R8*M8</f>
        <v>27000</v>
      </c>
      <c r="U8" s="7" t="s">
        <v>55</v>
      </c>
      <c r="V8" s="12" t="s">
        <v>54</v>
      </c>
    </row>
    <row r="9" spans="1:22" ht="38.25" x14ac:dyDescent="0.25">
      <c r="A9" s="7" t="s">
        <v>2</v>
      </c>
      <c r="B9" s="7" t="s">
        <v>21</v>
      </c>
      <c r="C9" s="7" t="s">
        <v>23</v>
      </c>
      <c r="D9" s="12" t="s">
        <v>52</v>
      </c>
      <c r="E9" s="7" t="s">
        <v>53</v>
      </c>
      <c r="F9" s="8" t="s">
        <v>28</v>
      </c>
      <c r="G9" s="7"/>
      <c r="H9" s="14" t="s">
        <v>3</v>
      </c>
      <c r="I9" s="12" t="s">
        <v>58</v>
      </c>
      <c r="J9" s="7" t="s">
        <v>7</v>
      </c>
      <c r="K9" s="7" t="s">
        <v>43</v>
      </c>
      <c r="L9" s="7">
        <v>1</v>
      </c>
      <c r="M9" s="7">
        <v>10</v>
      </c>
      <c r="N9" s="12">
        <v>30</v>
      </c>
      <c r="O9" s="7" t="s">
        <v>48</v>
      </c>
      <c r="P9" s="12">
        <f t="shared" si="0"/>
        <v>360</v>
      </c>
      <c r="Q9" s="7">
        <v>30</v>
      </c>
      <c r="R9" s="7">
        <f t="shared" si="4"/>
        <v>10800</v>
      </c>
      <c r="S9" s="7">
        <f t="shared" si="2"/>
        <v>10800</v>
      </c>
      <c r="T9" s="5">
        <f>0.35*R9*M9</f>
        <v>37799.999999999993</v>
      </c>
      <c r="U9" s="7" t="s">
        <v>56</v>
      </c>
      <c r="V9" s="12" t="s">
        <v>54</v>
      </c>
    </row>
  </sheetData>
  <autoFilter ref="A1:V1"/>
  <hyperlinks>
    <hyperlink ref="H2" r:id="rId1"/>
    <hyperlink ref="H3" r:id="rId2"/>
    <hyperlink ref="H4" r:id="rId3"/>
    <hyperlink ref="H5" r:id="rId4"/>
    <hyperlink ref="H6" r:id="rId5"/>
    <hyperlink ref="F2" r:id="rId6"/>
    <hyperlink ref="F3" r:id="rId7"/>
    <hyperlink ref="F4" r:id="rId8"/>
    <hyperlink ref="F5" r:id="rId9"/>
    <hyperlink ref="F6" r:id="rId10"/>
    <hyperlink ref="F8" r:id="rId11"/>
    <hyperlink ref="F9" r:id="rId12"/>
    <hyperlink ref="H8" r:id="rId13"/>
    <hyperlink ref="H9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2026-03-07T16:29:14Z</dcterms:modified>
</cp:coreProperties>
</file>